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Общи данни" sheetId="1" r:id="rId1"/>
    <sheet name="Баланс" sheetId="2" r:id="rId2"/>
    <sheet name="ОПР" sheetId="3" r:id="rId3"/>
    <sheet name="Паричен поток" sheetId="4" r:id="rId4"/>
  </sheets>
  <definedNames/>
  <calcPr fullCalcOnLoad="1"/>
</workbook>
</file>

<file path=xl/sharedStrings.xml><?xml version="1.0" encoding="utf-8"?>
<sst xmlns="http://schemas.openxmlformats.org/spreadsheetml/2006/main" count="184" uniqueCount="150">
  <si>
    <t>текуща</t>
  </si>
  <si>
    <t>година</t>
  </si>
  <si>
    <t>предходна</t>
  </si>
  <si>
    <t>сума (хил.лв)</t>
  </si>
  <si>
    <t>А  К  Т  И  В</t>
  </si>
  <si>
    <t>а</t>
  </si>
  <si>
    <t xml:space="preserve"> І. Материални запаси</t>
  </si>
  <si>
    <t>СЧЕТОВОДЕН БАЛАНС</t>
  </si>
  <si>
    <t>Наименование на приходите</t>
  </si>
  <si>
    <t>Наименование на паричните потоци</t>
  </si>
  <si>
    <t>ОТЧЕТ ЗА ПРИХОДИТЕ И РАЗХОДИТЕ</t>
  </si>
  <si>
    <t>ОТЧЕТ ЗА ПАРИЧНИТЕ ПОТОЦИ ПО ПРЕКИЯ МЕТОД</t>
  </si>
  <si>
    <t>Текущ период</t>
  </si>
  <si>
    <t>Предходен период</t>
  </si>
  <si>
    <t>Предприятие съставител:</t>
  </si>
  <si>
    <t>Адрес:</t>
  </si>
  <si>
    <t>Булстат:</t>
  </si>
  <si>
    <t>Период на отчета:</t>
  </si>
  <si>
    <t>Дата на съставяне:</t>
  </si>
  <si>
    <t>ДАННИ ЗА ПРЕДПРИЯТИЕТО</t>
  </si>
  <si>
    <t xml:space="preserve">ЕИК по БУЛСТАТ:  </t>
  </si>
  <si>
    <t>Ръководител:</t>
  </si>
  <si>
    <t>Съставител:</t>
  </si>
  <si>
    <t>"СТРОЛ - 1000"АД</t>
  </si>
  <si>
    <t>гр.София, бул."Янко Сакъзов"№68</t>
  </si>
  <si>
    <t>Анна Десимирова</t>
  </si>
  <si>
    <t>Анна Алексова</t>
  </si>
  <si>
    <t>(1)</t>
  </si>
  <si>
    <t>(2)</t>
  </si>
  <si>
    <t>(67)</t>
  </si>
  <si>
    <t>(8)</t>
  </si>
  <si>
    <t>(13)</t>
  </si>
  <si>
    <t>(32)</t>
  </si>
  <si>
    <t>(16)</t>
  </si>
  <si>
    <t>(18)</t>
  </si>
  <si>
    <t>31.12.2008 год.</t>
  </si>
  <si>
    <t>17.02.2009 год.</t>
  </si>
  <si>
    <t>А. РАЗХОДИ</t>
  </si>
  <si>
    <t>а) суровини и материали</t>
  </si>
  <si>
    <t>б) външни услуги</t>
  </si>
  <si>
    <t>2. Разходи за суровини, материали и външни услуги, в т.ч.:</t>
  </si>
  <si>
    <t>3. Разходи за персонала, в т.ч.:</t>
  </si>
  <si>
    <t>а) разходи за възнаграждения</t>
  </si>
  <si>
    <t>б) разходи за осигуровки, в т.ч.:</t>
  </si>
  <si>
    <t>- осигуровки, свързани с пенсии</t>
  </si>
  <si>
    <t>4. Разходи за амортизация и обезценка, в т.ч.:</t>
  </si>
  <si>
    <t>а) разходи за амортизация и обезценка на дълготрайни материални и нематериали активи, в т.ч.:</t>
  </si>
  <si>
    <t>- разходи за амортизация</t>
  </si>
  <si>
    <t>б) разходи от обезценка на текущи (краткотрайни) активи</t>
  </si>
  <si>
    <t>5. Други разходи, в т.ч.:</t>
  </si>
  <si>
    <t>Общо разходи за оперативна дейност (1+2+3+4+5)</t>
  </si>
  <si>
    <t>6. Разходи от обезценка на финансови активи, включително инвестициите, признати като текущи (краткосрочни) активи, в т.ч.:</t>
  </si>
  <si>
    <t>7. Разходи за лихви и други финансови разходи, в т.ч:</t>
  </si>
  <si>
    <t>НАИМЕНОВАНИЕ НА РАЗХОДИТЕ</t>
  </si>
  <si>
    <t>- отрицателни разлики от промяна на валутни курсове</t>
  </si>
  <si>
    <t>8. Печалба от обичайна дейност</t>
  </si>
  <si>
    <t>10. Счетоводна печалба (общо приходи - общо разходи)</t>
  </si>
  <si>
    <t>11. Разходи за данъци от печалбата</t>
  </si>
  <si>
    <t>13. Печалба (10-11-12)</t>
  </si>
  <si>
    <t>Всичко (Общо разходи+11+12+13)</t>
  </si>
  <si>
    <t>Б. Приходи</t>
  </si>
  <si>
    <t>1. Нетни приходи от продажби,  в т.ч.:</t>
  </si>
  <si>
    <t>в) услуги</t>
  </si>
  <si>
    <t>4. Други приходи, в т.ч.:</t>
  </si>
  <si>
    <t>7. Други лихви и финансови приходи, в т.ч.:</t>
  </si>
  <si>
    <t>в) положителни разлики от промяна на валутни курсове</t>
  </si>
  <si>
    <t>Общо финансови приходи (5+6+7)</t>
  </si>
  <si>
    <t>Общо приходи (1+2+3+4+5+6+7+9)</t>
  </si>
  <si>
    <t>Всичко (Общо приходи+11)</t>
  </si>
  <si>
    <t>Общо финансови разходи (6+7)</t>
  </si>
  <si>
    <t>Общо разходи (1+2+3+4+5+6+7+9)</t>
  </si>
  <si>
    <t>Общо приходи от оперативна дейност (1+2+3+4)</t>
  </si>
  <si>
    <t>Отчетна година:</t>
  </si>
  <si>
    <t>2008 год.</t>
  </si>
  <si>
    <t>РАЗДЕЛИ, ГРУПИ, СТАТИИ</t>
  </si>
  <si>
    <t>Текуща</t>
  </si>
  <si>
    <t>Предходна</t>
  </si>
  <si>
    <t>Сума (в хил.лв)</t>
  </si>
  <si>
    <t>А. Записан, но невнесен капитал</t>
  </si>
  <si>
    <t>Б. Нетекущи (дълготрайни) активи</t>
  </si>
  <si>
    <t>2. Концесии, патенти, лицензии, търговски марки, програмни продукти и други подобни права и активи</t>
  </si>
  <si>
    <t>2. Машини, производствено оборудване и апаратура</t>
  </si>
  <si>
    <t>Общо за раздел Б:</t>
  </si>
  <si>
    <t>В. Текущи (краткотрайни) активи</t>
  </si>
  <si>
    <t>1. Вземания от клиенти и доставчици, в т.ч.:</t>
  </si>
  <si>
    <t>4. Други вземания, в т.ч.:</t>
  </si>
  <si>
    <t xml:space="preserve">    - в брой</t>
  </si>
  <si>
    <t xml:space="preserve">    - в безсрочни сметки (депозити)</t>
  </si>
  <si>
    <t>Общо за раздел В:</t>
  </si>
  <si>
    <t>Общо за група  ІV:</t>
  </si>
  <si>
    <t>Общо за група ІІ:</t>
  </si>
  <si>
    <t>Общо за група І:</t>
  </si>
  <si>
    <t>Г. Разходи за бъдещи периоди</t>
  </si>
  <si>
    <t>СУМА НА АКТИВА (А+Б+В+Г)</t>
  </si>
  <si>
    <t>П А С И В</t>
  </si>
  <si>
    <t>А. Собствен капитал</t>
  </si>
  <si>
    <t>I. Записан капитал</t>
  </si>
  <si>
    <t>IV. Резерви</t>
  </si>
  <si>
    <t>1. Законови резерви</t>
  </si>
  <si>
    <t>4. Други резерви</t>
  </si>
  <si>
    <t>Общо за група IV:</t>
  </si>
  <si>
    <t xml:space="preserve"> - неразпределена печалба</t>
  </si>
  <si>
    <t>Общо за група V:</t>
  </si>
  <si>
    <t>VI. Текуща печалба (загуба)</t>
  </si>
  <si>
    <t>Общо за раздел А:</t>
  </si>
  <si>
    <t>V. Натрупана печалба (загуба) от минали години, в т.ч.:</t>
  </si>
  <si>
    <t>Б. Провизии и сходни задължения</t>
  </si>
  <si>
    <t>В. Задължения</t>
  </si>
  <si>
    <t>3. Получени аванси, в т.ч.:</t>
  </si>
  <si>
    <t>8. Други задължения, в т.ч.</t>
  </si>
  <si>
    <t xml:space="preserve"> - към персонала, в т.ч.:</t>
  </si>
  <si>
    <t xml:space="preserve">    до 1 година</t>
  </si>
  <si>
    <t xml:space="preserve"> - осигурителни задължения, в т.ч.:</t>
  </si>
  <si>
    <t xml:space="preserve"> - данъчни задължения, в т.ч.:</t>
  </si>
  <si>
    <t>Общо за раздел В, в т.ч.:</t>
  </si>
  <si>
    <t>СУМА НА ПАСИВА (А+Б+В+Г)</t>
  </si>
  <si>
    <t>Г. Финансирания и приходи за бъдещи периоди, в т.ч.:</t>
  </si>
  <si>
    <t>ІІ. Дълготрайни материални активи</t>
  </si>
  <si>
    <t>ІІІ. Дългосрочни финансови активи</t>
  </si>
  <si>
    <t>ІV. Отсрочени данъци</t>
  </si>
  <si>
    <t>ІІ. Вземания</t>
  </si>
  <si>
    <t>ІІІ. Инвестиции</t>
  </si>
  <si>
    <t>ІV. Парични средства, в т.ч.:</t>
  </si>
  <si>
    <t>(в хил.лв.)</t>
  </si>
  <si>
    <t>Постъпления</t>
  </si>
  <si>
    <t>Плащания</t>
  </si>
  <si>
    <t>Нетен поток</t>
  </si>
  <si>
    <t>А. ПАРИЧНИ ПОТОЦИ ОТ ОСНОВНА ДЕЙНОСТ</t>
  </si>
  <si>
    <t>Парични потоци, свързани с търговски контрагенти</t>
  </si>
  <si>
    <t>Парични потоци,свързани с трудови възнаграждения</t>
  </si>
  <si>
    <t>Парични потоци, свързани с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</si>
  <si>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</si>
  <si>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</si>
  <si>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Други парични потоци от основна дейност</t>
  </si>
  <si>
    <t>Б. ПАРИЧНИ ПОТОЦИ ОТ ИНВЕСТИЦИОННА ДЕЙНОСТ</t>
  </si>
  <si>
    <t>В.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</si>
  <si>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</si>
  <si>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</si>
  <si>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</si>
  <si>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ВСИЧКО ПАРИЧНИ ПОТОЦИ ОТ ОСНОВНА ДЕЙНОСТ (А)</t>
  </si>
  <si>
    <t>Парични потоци, свързани с дълготрайни активи</t>
  </si>
  <si>
    <t>ВСИЧКО ПАРИЧНИ ПОТОЦИ ОТ ИНВЕСТИЦИОННА ДЕЙНОСТ (Б)</t>
  </si>
  <si>
    <t>ЕИК по БУЛСТАТ:</t>
  </si>
  <si>
    <t>Съставител:_______________________</t>
  </si>
  <si>
    <t>Ръководител:_______________________</t>
  </si>
  <si>
    <t>(120)</t>
  </si>
  <si>
    <t>(20)</t>
  </si>
  <si>
    <t>(40)</t>
  </si>
  <si>
    <t>(3)</t>
  </si>
  <si>
    <t>І. Нематериални активи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</si>
</sst>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/dd/yy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0"/>
    </font>
    <font>
      <sz val="12"/>
      <name val="arial narrow"/>
      <family val="0"/>
    </font>
    <font>
      <sz val="11"/>
      <name val="arial narrow"/>
      <family val="0"/>
    </font>
    <font>
      <b/>
      <sz val="9"/>
      <name val="arial narrow"/>
      <family val="0"/>
    </font>
    <font>
      <b/>
      <sz val="14"/>
      <name val="arial narrow"/>
      <family val="0"/>
    </font>
    <font>
      <b/>
      <sz val="12"/>
      <name val="arial narrow"/>
      <family val="0"/>
    </font>
    <font>
      <b/>
      <sz val="11"/>
      <name val="arial narrow"/>
      <family val="0"/>
    </font>
    <font>
      <sz val="10"/>
      <name val="arial narrow"/>
      <family val="0"/>
    </font>
    <font>
      <b/>
      <sz val="10"/>
      <name val="arial narrow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4" fontId="7" fillId="3" borderId="0" xfId="0" applyNumberFormat="1" applyFont="1" applyFill="1" applyBorder="1" applyAlignment="1" applyProtection="1">
      <alignment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/>
    </xf>
    <xf numFmtId="0" fontId="12" fillId="4" borderId="6" xfId="0" applyFont="1" applyFill="1" applyBorder="1" applyAlignment="1">
      <alignment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 quotePrefix="1">
      <alignment vertical="center" wrapText="1"/>
    </xf>
    <xf numFmtId="0" fontId="9" fillId="0" borderId="6" xfId="0" applyFont="1" applyBorder="1" applyAlignment="1" quotePrefix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4" fillId="0" borderId="0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  <protection/>
    </xf>
    <xf numFmtId="0" fontId="10" fillId="0" borderId="6" xfId="0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Border="1" applyAlignment="1">
      <alignment vertical="center" wrapText="1"/>
    </xf>
    <xf numFmtId="0" fontId="14" fillId="4" borderId="6" xfId="0" applyNumberFormat="1" applyFont="1" applyFill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4" fillId="0" borderId="6" xfId="0" applyNumberFormat="1" applyFont="1" applyBorder="1" applyAlignment="1">
      <alignment vertical="center" wrapText="1"/>
    </xf>
    <xf numFmtId="0" fontId="14" fillId="4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4" fillId="4" borderId="6" xfId="0" applyNumberFormat="1" applyFont="1" applyFill="1" applyBorder="1" applyAlignment="1" applyProtection="1">
      <alignment vertical="center" wrapText="1"/>
      <protection locked="0"/>
    </xf>
    <xf numFmtId="0" fontId="14" fillId="0" borderId="6" xfId="0" applyNumberFormat="1" applyFont="1" applyFill="1" applyBorder="1" applyAlignment="1">
      <alignment vertical="center" wrapText="1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7" fillId="0" borderId="6" xfId="0" applyFont="1" applyBorder="1" applyAlignment="1">
      <alignment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/>
    </xf>
    <xf numFmtId="0" fontId="7" fillId="0" borderId="0" xfId="0" applyNumberFormat="1" applyFont="1" applyFill="1" applyAlignment="1">
      <alignment vertical="center" wrapText="1"/>
    </xf>
    <xf numFmtId="0" fontId="7" fillId="0" borderId="6" xfId="0" applyNumberFormat="1" applyFont="1" applyFill="1" applyBorder="1" applyAlignment="1" applyProtection="1">
      <alignment vertical="center" wrapText="1"/>
      <protection locked="0"/>
    </xf>
    <xf numFmtId="0" fontId="7" fillId="0" borderId="6" xfId="0" applyNumberFormat="1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0" borderId="6" xfId="0" applyFont="1" applyBorder="1" applyAlignment="1" applyProtection="1">
      <alignment vertical="center" wrapText="1"/>
      <protection locked="0"/>
    </xf>
    <xf numFmtId="0" fontId="16" fillId="4" borderId="6" xfId="0" applyFont="1" applyFill="1" applyBorder="1" applyAlignment="1" quotePrefix="1">
      <alignment horizontal="right" vertical="center" wrapText="1"/>
    </xf>
    <xf numFmtId="0" fontId="17" fillId="0" borderId="6" xfId="0" applyFont="1" applyBorder="1" applyAlignment="1">
      <alignment vertical="center" wrapText="1"/>
    </xf>
    <xf numFmtId="0" fontId="17" fillId="4" borderId="6" xfId="0" applyFont="1" applyFill="1" applyBorder="1" applyAlignment="1">
      <alignment vertical="center" wrapText="1"/>
    </xf>
    <xf numFmtId="0" fontId="17" fillId="4" borderId="6" xfId="0" applyFont="1" applyFill="1" applyBorder="1" applyAlignment="1" quotePrefix="1">
      <alignment horizontal="right" vertical="center" wrapText="1"/>
    </xf>
    <xf numFmtId="0" fontId="17" fillId="0" borderId="6" xfId="0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16" fillId="0" borderId="0" xfId="0" applyNumberFormat="1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/>
    </xf>
    <xf numFmtId="0" fontId="12" fillId="4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4" borderId="1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4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9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vertical="center" wrapText="1"/>
    </xf>
    <xf numFmtId="0" fontId="10" fillId="0" borderId="3" xfId="0" applyNumberFormat="1" applyFont="1" applyBorder="1" applyAlignment="1">
      <alignment vertical="center" wrapText="1"/>
    </xf>
    <xf numFmtId="0" fontId="10" fillId="0" borderId="5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="95" zoomScaleNormal="95" workbookViewId="0" topLeftCell="A1">
      <selection activeCell="B16" sqref="B16"/>
    </sheetView>
  </sheetViews>
  <sheetFormatPr defaultColWidth="9.140625" defaultRowHeight="12.75"/>
  <cols>
    <col min="1" max="1" width="32.140625" style="2" customWidth="1"/>
    <col min="2" max="2" width="54.140625" style="2" customWidth="1"/>
    <col min="3" max="3" width="10.57421875" style="2" customWidth="1"/>
    <col min="4" max="16384" width="9.140625" style="2" customWidth="1"/>
  </cols>
  <sheetData>
    <row r="1" spans="1:10" ht="12.75">
      <c r="A1" s="5"/>
      <c r="B1" s="5"/>
      <c r="C1" s="5"/>
      <c r="D1" s="1"/>
      <c r="E1" s="1"/>
      <c r="F1" s="1"/>
      <c r="G1" s="1"/>
      <c r="H1" s="1"/>
      <c r="I1" s="1"/>
      <c r="J1" s="1"/>
    </row>
    <row r="2" spans="1:10" ht="18">
      <c r="A2" s="119" t="s">
        <v>19</v>
      </c>
      <c r="B2" s="119"/>
      <c r="C2" s="119"/>
      <c r="D2" s="1"/>
      <c r="E2" s="1"/>
      <c r="F2" s="1"/>
      <c r="G2" s="1"/>
      <c r="H2" s="1"/>
      <c r="I2" s="1"/>
      <c r="J2" s="1"/>
    </row>
    <row r="3" spans="1:10" ht="12.75">
      <c r="A3" s="5"/>
      <c r="B3" s="5"/>
      <c r="C3" s="5"/>
      <c r="D3" s="1"/>
      <c r="E3" s="1"/>
      <c r="F3" s="1"/>
      <c r="G3" s="1"/>
      <c r="H3" s="1"/>
      <c r="I3" s="1"/>
      <c r="J3" s="1"/>
    </row>
    <row r="4" spans="1:10" ht="12.75">
      <c r="A4" s="5"/>
      <c r="B4" s="5"/>
      <c r="C4" s="5"/>
      <c r="D4" s="1"/>
      <c r="E4" s="1"/>
      <c r="F4" s="1"/>
      <c r="G4" s="1"/>
      <c r="H4" s="1"/>
      <c r="I4" s="1"/>
      <c r="J4" s="1"/>
    </row>
    <row r="5" spans="1:10" ht="12.75">
      <c r="A5" s="5"/>
      <c r="B5" s="5"/>
      <c r="C5" s="5"/>
      <c r="D5" s="1"/>
      <c r="E5" s="1"/>
      <c r="F5" s="1"/>
      <c r="G5" s="1"/>
      <c r="H5" s="1"/>
      <c r="I5" s="1"/>
      <c r="J5" s="1"/>
    </row>
    <row r="6" spans="1:10" s="4" customFormat="1" ht="15.75">
      <c r="A6" s="6" t="s">
        <v>14</v>
      </c>
      <c r="B6" s="7" t="s">
        <v>23</v>
      </c>
      <c r="C6" s="8"/>
      <c r="D6" s="3"/>
      <c r="E6" s="3"/>
      <c r="F6" s="3"/>
      <c r="G6" s="3"/>
      <c r="H6" s="3"/>
      <c r="I6" s="3"/>
      <c r="J6" s="3"/>
    </row>
    <row r="7" spans="1:10" s="4" customFormat="1" ht="15.75">
      <c r="A7" s="9"/>
      <c r="B7" s="8"/>
      <c r="C7" s="8"/>
      <c r="D7" s="3"/>
      <c r="E7" s="3"/>
      <c r="F7" s="3"/>
      <c r="G7" s="3"/>
      <c r="H7" s="3"/>
      <c r="I7" s="3"/>
      <c r="J7" s="3"/>
    </row>
    <row r="8" spans="1:10" s="4" customFormat="1" ht="15.75">
      <c r="A8" s="9" t="s">
        <v>15</v>
      </c>
      <c r="B8" s="7" t="s">
        <v>24</v>
      </c>
      <c r="C8" s="8"/>
      <c r="D8" s="3"/>
      <c r="E8" s="3"/>
      <c r="F8" s="3"/>
      <c r="G8" s="3"/>
      <c r="H8" s="3"/>
      <c r="I8" s="3"/>
      <c r="J8" s="3"/>
    </row>
    <row r="9" spans="1:10" s="4" customFormat="1" ht="15.75">
      <c r="A9" s="9"/>
      <c r="B9" s="8"/>
      <c r="C9" s="8"/>
      <c r="D9" s="3"/>
      <c r="E9" s="3"/>
      <c r="F9" s="3"/>
      <c r="G9" s="3"/>
      <c r="H9" s="3"/>
      <c r="I9" s="3"/>
      <c r="J9" s="3"/>
    </row>
    <row r="10" spans="1:10" s="4" customFormat="1" ht="15.75">
      <c r="A10" s="9" t="s">
        <v>16</v>
      </c>
      <c r="B10" s="11">
        <v>130046442</v>
      </c>
      <c r="C10" s="8"/>
      <c r="D10" s="3"/>
      <c r="E10" s="3"/>
      <c r="F10" s="3"/>
      <c r="G10" s="3"/>
      <c r="H10" s="3"/>
      <c r="I10" s="3"/>
      <c r="J10" s="3"/>
    </row>
    <row r="11" spans="1:10" s="4" customFormat="1" ht="15.75">
      <c r="A11" s="9"/>
      <c r="B11" s="8"/>
      <c r="C11" s="8"/>
      <c r="D11" s="3"/>
      <c r="E11" s="3"/>
      <c r="F11" s="3"/>
      <c r="G11" s="3"/>
      <c r="H11" s="3"/>
      <c r="I11" s="3"/>
      <c r="J11" s="3"/>
    </row>
    <row r="12" spans="1:10" s="4" customFormat="1" ht="15.75">
      <c r="A12" s="9" t="s">
        <v>72</v>
      </c>
      <c r="B12" s="43" t="s">
        <v>73</v>
      </c>
      <c r="C12" s="8"/>
      <c r="D12" s="3"/>
      <c r="E12" s="3"/>
      <c r="F12" s="3"/>
      <c r="G12" s="3"/>
      <c r="H12" s="3"/>
      <c r="I12" s="3"/>
      <c r="J12" s="3"/>
    </row>
    <row r="13" spans="1:10" s="4" customFormat="1" ht="15.75">
      <c r="A13" s="9"/>
      <c r="B13" s="8"/>
      <c r="C13" s="8"/>
      <c r="D13" s="3"/>
      <c r="E13" s="3"/>
      <c r="F13" s="3"/>
      <c r="G13" s="3"/>
      <c r="H13" s="3"/>
      <c r="I13" s="3"/>
      <c r="J13" s="3"/>
    </row>
    <row r="14" spans="1:10" s="4" customFormat="1" ht="15.75">
      <c r="A14" s="9" t="s">
        <v>17</v>
      </c>
      <c r="B14" s="10" t="s">
        <v>35</v>
      </c>
      <c r="C14" s="8"/>
      <c r="D14" s="3"/>
      <c r="E14" s="3"/>
      <c r="F14" s="3"/>
      <c r="G14" s="3"/>
      <c r="H14" s="3"/>
      <c r="I14" s="3"/>
      <c r="J14" s="3"/>
    </row>
    <row r="15" spans="1:10" s="4" customFormat="1" ht="15.75">
      <c r="A15" s="9"/>
      <c r="B15" s="8"/>
      <c r="C15" s="8"/>
      <c r="D15" s="3"/>
      <c r="E15" s="3"/>
      <c r="F15" s="3"/>
      <c r="G15" s="3"/>
      <c r="H15" s="3"/>
      <c r="I15" s="3"/>
      <c r="J15" s="3"/>
    </row>
    <row r="16" spans="1:10" s="4" customFormat="1" ht="15.75">
      <c r="A16" s="9" t="s">
        <v>18</v>
      </c>
      <c r="B16" s="10" t="s">
        <v>36</v>
      </c>
      <c r="C16" s="8"/>
      <c r="D16" s="3"/>
      <c r="E16" s="3"/>
      <c r="F16" s="3"/>
      <c r="G16" s="3"/>
      <c r="H16" s="3"/>
      <c r="I16" s="3"/>
      <c r="J16" s="3"/>
    </row>
    <row r="17" spans="1:10" ht="12.75">
      <c r="A17" s="5"/>
      <c r="B17" s="5"/>
      <c r="C17" s="5"/>
      <c r="D17" s="1"/>
      <c r="E17" s="1"/>
      <c r="F17" s="1"/>
      <c r="G17" s="1"/>
      <c r="H17" s="1"/>
      <c r="I17" s="1"/>
      <c r="J17" s="1"/>
    </row>
    <row r="18" spans="1:10" ht="15.75">
      <c r="A18" s="9" t="s">
        <v>21</v>
      </c>
      <c r="B18" s="7" t="s">
        <v>25</v>
      </c>
      <c r="C18" s="5"/>
      <c r="D18" s="1"/>
      <c r="E18" s="1"/>
      <c r="F18" s="1"/>
      <c r="G18" s="1"/>
      <c r="H18" s="1"/>
      <c r="I18" s="1"/>
      <c r="J18" s="1"/>
    </row>
    <row r="19" spans="1:10" ht="12.75">
      <c r="A19" s="5"/>
      <c r="B19" s="5"/>
      <c r="C19" s="5"/>
      <c r="D19" s="1"/>
      <c r="E19" s="1"/>
      <c r="F19" s="1"/>
      <c r="G19" s="1"/>
      <c r="H19" s="1"/>
      <c r="I19" s="1"/>
      <c r="J19" s="1"/>
    </row>
    <row r="20" spans="1:10" ht="15.75">
      <c r="A20" s="9" t="s">
        <v>22</v>
      </c>
      <c r="B20" s="7" t="s">
        <v>26</v>
      </c>
      <c r="C20" s="5"/>
      <c r="D20" s="1"/>
      <c r="E20" s="1"/>
      <c r="F20" s="1"/>
      <c r="G20" s="1"/>
      <c r="H20" s="1"/>
      <c r="I20" s="1"/>
      <c r="J20" s="1"/>
    </row>
    <row r="21" spans="1:10" ht="12.75">
      <c r="A21" s="5"/>
      <c r="B21" s="5"/>
      <c r="C21" s="5"/>
      <c r="D21" s="1"/>
      <c r="E21" s="1"/>
      <c r="F21" s="1"/>
      <c r="G21" s="1"/>
      <c r="H21" s="1"/>
      <c r="I21" s="1"/>
      <c r="J21" s="1"/>
    </row>
    <row r="22" spans="1:10" ht="12.75">
      <c r="A22" s="5"/>
      <c r="B22" s="5"/>
      <c r="C22" s="5"/>
      <c r="D22" s="1"/>
      <c r="E22" s="1"/>
      <c r="F22" s="1"/>
      <c r="G22" s="1"/>
      <c r="H22" s="1"/>
      <c r="I22" s="1"/>
      <c r="J22" s="1"/>
    </row>
    <row r="23" spans="1:10" ht="12.75">
      <c r="A23" s="5"/>
      <c r="B23" s="5"/>
      <c r="C23" s="5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">
    <mergeCell ref="A2:C2"/>
  </mergeCells>
  <printOptions/>
  <pageMargins left="0.75" right="0.75" top="1" bottom="1" header="0.5" footer="0.5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77" zoomScaleNormal="77" workbookViewId="0" topLeftCell="A1">
      <pane ySplit="11" topLeftCell="BM27" activePane="bottomLeft" state="frozen"/>
      <selection pane="topLeft" activeCell="B17" sqref="B17"/>
      <selection pane="bottomLeft" activeCell="A27" sqref="A27"/>
    </sheetView>
  </sheetViews>
  <sheetFormatPr defaultColWidth="9.140625" defaultRowHeight="12.75"/>
  <cols>
    <col min="1" max="1" width="47.140625" style="59" customWidth="1"/>
    <col min="2" max="3" width="10.8515625" style="59" customWidth="1"/>
    <col min="4" max="4" width="49.8515625" style="59" customWidth="1"/>
    <col min="5" max="6" width="10.8515625" style="59" customWidth="1"/>
    <col min="7" max="16384" width="9.140625" style="59" customWidth="1"/>
  </cols>
  <sheetData>
    <row r="1" spans="4:6" s="58" customFormat="1" ht="15.75">
      <c r="D1" s="121" t="s">
        <v>20</v>
      </c>
      <c r="E1" s="121"/>
      <c r="F1" s="44">
        <f>'Общи данни'!B10</f>
        <v>130046442</v>
      </c>
    </row>
    <row r="2" spans="1:6" ht="15.75">
      <c r="A2" s="120" t="s">
        <v>7</v>
      </c>
      <c r="B2" s="120"/>
      <c r="C2" s="120"/>
      <c r="D2" s="120"/>
      <c r="E2" s="120"/>
      <c r="F2" s="120"/>
    </row>
    <row r="3" spans="1:6" ht="15.75">
      <c r="A3" s="120" t="str">
        <f>CONCATENATE("на ",'Общи данни'!B6)</f>
        <v>на "СТРОЛ - 1000"АД</v>
      </c>
      <c r="B3" s="120"/>
      <c r="C3" s="120"/>
      <c r="D3" s="120"/>
      <c r="E3" s="120"/>
      <c r="F3" s="120"/>
    </row>
    <row r="4" spans="1:6" ht="15.75">
      <c r="A4" s="120" t="str">
        <f>CONCATENATE("към ",'Общи данни'!B14)</f>
        <v>към 31.12.2008 год.</v>
      </c>
      <c r="B4" s="120"/>
      <c r="C4" s="120"/>
      <c r="D4" s="120"/>
      <c r="E4" s="120"/>
      <c r="F4" s="120"/>
    </row>
    <row r="5" spans="1:6" ht="15.75">
      <c r="A5" s="120" t="str">
        <f>CONCATENATE("отчетен период: ",'Общи данни'!B12)</f>
        <v>отчетен период: 2008 год.</v>
      </c>
      <c r="B5" s="120"/>
      <c r="C5" s="120"/>
      <c r="D5" s="120"/>
      <c r="E5" s="120"/>
      <c r="F5" s="120"/>
    </row>
    <row r="6" ht="63" customHeight="1"/>
    <row r="7" spans="1:6" ht="27.75" customHeight="1">
      <c r="A7" s="122" t="s">
        <v>4</v>
      </c>
      <c r="B7" s="123"/>
      <c r="C7" s="124"/>
      <c r="D7" s="122" t="s">
        <v>94</v>
      </c>
      <c r="E7" s="123"/>
      <c r="F7" s="124"/>
    </row>
    <row r="8" spans="1:6" ht="15.75">
      <c r="A8" s="45"/>
      <c r="B8" s="122" t="s">
        <v>77</v>
      </c>
      <c r="C8" s="124"/>
      <c r="D8" s="45"/>
      <c r="E8" s="122" t="s">
        <v>77</v>
      </c>
      <c r="F8" s="124"/>
    </row>
    <row r="9" spans="1:6" ht="31.5">
      <c r="A9" s="46" t="s">
        <v>74</v>
      </c>
      <c r="B9" s="47" t="s">
        <v>75</v>
      </c>
      <c r="C9" s="48" t="s">
        <v>76</v>
      </c>
      <c r="D9" s="46" t="s">
        <v>74</v>
      </c>
      <c r="E9" s="47" t="s">
        <v>75</v>
      </c>
      <c r="F9" s="48" t="s">
        <v>76</v>
      </c>
    </row>
    <row r="10" spans="1:6" ht="15.75">
      <c r="A10" s="49"/>
      <c r="B10" s="49" t="s">
        <v>1</v>
      </c>
      <c r="C10" s="50" t="s">
        <v>1</v>
      </c>
      <c r="D10" s="49"/>
      <c r="E10" s="49" t="s">
        <v>1</v>
      </c>
      <c r="F10" s="50" t="s">
        <v>1</v>
      </c>
    </row>
    <row r="11" spans="1:6" ht="15.75">
      <c r="A11" s="46" t="s">
        <v>5</v>
      </c>
      <c r="B11" s="47">
        <v>1</v>
      </c>
      <c r="C11" s="48">
        <v>2</v>
      </c>
      <c r="D11" s="68" t="s">
        <v>5</v>
      </c>
      <c r="E11" s="47">
        <v>1</v>
      </c>
      <c r="F11" s="48">
        <v>2</v>
      </c>
    </row>
    <row r="12" spans="1:6" ht="25.5" customHeight="1">
      <c r="A12" s="112" t="s">
        <v>78</v>
      </c>
      <c r="B12" s="51"/>
      <c r="C12" s="51"/>
      <c r="D12" s="69" t="s">
        <v>95</v>
      </c>
      <c r="E12" s="51"/>
      <c r="F12" s="51"/>
    </row>
    <row r="13" spans="1:6" ht="25.5" customHeight="1">
      <c r="A13" s="52" t="s">
        <v>79</v>
      </c>
      <c r="B13" s="53"/>
      <c r="C13" s="53"/>
      <c r="D13" s="67" t="s">
        <v>96</v>
      </c>
      <c r="E13" s="53">
        <v>50</v>
      </c>
      <c r="F13" s="53">
        <v>50</v>
      </c>
    </row>
    <row r="14" spans="1:6" ht="25.5" customHeight="1">
      <c r="A14" s="52" t="s">
        <v>149</v>
      </c>
      <c r="B14" s="54"/>
      <c r="C14" s="54"/>
      <c r="D14" s="67" t="s">
        <v>97</v>
      </c>
      <c r="E14" s="54"/>
      <c r="F14" s="54"/>
    </row>
    <row r="15" spans="1:6" ht="47.25">
      <c r="A15" s="52" t="s">
        <v>80</v>
      </c>
      <c r="B15" s="54">
        <v>1</v>
      </c>
      <c r="C15" s="54"/>
      <c r="D15" s="67" t="s">
        <v>98</v>
      </c>
      <c r="E15" s="54">
        <v>9</v>
      </c>
      <c r="F15" s="54">
        <v>9</v>
      </c>
    </row>
    <row r="16" spans="1:6" ht="25.5" customHeight="1">
      <c r="A16" s="60" t="s">
        <v>91</v>
      </c>
      <c r="B16" s="61">
        <f>SUM(B15)</f>
        <v>1</v>
      </c>
      <c r="C16" s="61"/>
      <c r="D16" s="67" t="s">
        <v>99</v>
      </c>
      <c r="E16" s="54">
        <v>40</v>
      </c>
      <c r="F16" s="54">
        <v>40</v>
      </c>
    </row>
    <row r="17" spans="1:7" ht="25.5" customHeight="1">
      <c r="A17" s="52" t="s">
        <v>117</v>
      </c>
      <c r="B17" s="54"/>
      <c r="C17" s="54"/>
      <c r="D17" s="70" t="s">
        <v>100</v>
      </c>
      <c r="E17" s="63">
        <f>E15+E16</f>
        <v>49</v>
      </c>
      <c r="F17" s="63">
        <f>F15+F16</f>
        <v>49</v>
      </c>
      <c r="G17" s="66"/>
    </row>
    <row r="18" spans="1:7" ht="25.5" customHeight="1">
      <c r="A18" s="52" t="s">
        <v>81</v>
      </c>
      <c r="B18" s="55">
        <v>2</v>
      </c>
      <c r="C18" s="55">
        <v>3</v>
      </c>
      <c r="D18" s="67" t="s">
        <v>105</v>
      </c>
      <c r="E18" s="72">
        <f>E19</f>
        <v>18</v>
      </c>
      <c r="F18" s="72"/>
      <c r="G18" s="66"/>
    </row>
    <row r="19" spans="1:7" ht="25.5" customHeight="1">
      <c r="A19" s="56" t="s">
        <v>90</v>
      </c>
      <c r="B19" s="63">
        <f>B20+B18+B24</f>
        <v>2</v>
      </c>
      <c r="C19" s="63">
        <f>C20+C18+C24</f>
        <v>3</v>
      </c>
      <c r="D19" s="67" t="s">
        <v>101</v>
      </c>
      <c r="E19" s="72">
        <v>18</v>
      </c>
      <c r="F19" s="72"/>
      <c r="G19" s="66"/>
    </row>
    <row r="20" spans="1:7" ht="25.5" customHeight="1">
      <c r="A20" s="52" t="s">
        <v>118</v>
      </c>
      <c r="B20" s="55"/>
      <c r="C20" s="55"/>
      <c r="D20" s="70" t="s">
        <v>102</v>
      </c>
      <c r="E20" s="63">
        <f>E19</f>
        <v>18</v>
      </c>
      <c r="F20" s="63"/>
      <c r="G20" s="71"/>
    </row>
    <row r="21" spans="1:7" ht="25.5" customHeight="1">
      <c r="A21" s="52" t="s">
        <v>119</v>
      </c>
      <c r="B21" s="54">
        <v>2</v>
      </c>
      <c r="C21" s="54">
        <v>1</v>
      </c>
      <c r="D21" s="67" t="s">
        <v>103</v>
      </c>
      <c r="E21" s="72">
        <v>24</v>
      </c>
      <c r="F21" s="72">
        <v>40</v>
      </c>
      <c r="G21" s="71"/>
    </row>
    <row r="22" spans="1:7" ht="25.5" customHeight="1">
      <c r="A22" s="64" t="s">
        <v>82</v>
      </c>
      <c r="B22" s="57">
        <f>B16+B19+B21</f>
        <v>5</v>
      </c>
      <c r="C22" s="57">
        <f>C16+C19+C21</f>
        <v>4</v>
      </c>
      <c r="D22" s="70" t="s">
        <v>104</v>
      </c>
      <c r="E22" s="63">
        <f>E13+E17+E20+E21</f>
        <v>141</v>
      </c>
      <c r="F22" s="63">
        <f>F13+F17+F20+F21</f>
        <v>139</v>
      </c>
      <c r="G22" s="71"/>
    </row>
    <row r="23" spans="1:7" ht="25.5" customHeight="1">
      <c r="A23" s="52" t="s">
        <v>83</v>
      </c>
      <c r="B23" s="52"/>
      <c r="C23" s="52"/>
      <c r="D23" s="67" t="s">
        <v>106</v>
      </c>
      <c r="E23" s="73"/>
      <c r="F23" s="73"/>
      <c r="G23" s="71"/>
    </row>
    <row r="24" spans="1:7" ht="25.5" customHeight="1">
      <c r="A24" s="52" t="s">
        <v>6</v>
      </c>
      <c r="B24" s="55"/>
      <c r="C24" s="55"/>
      <c r="D24" s="67" t="s">
        <v>107</v>
      </c>
      <c r="E24" s="73"/>
      <c r="F24" s="73"/>
      <c r="G24" s="71"/>
    </row>
    <row r="25" spans="1:7" ht="25.5" customHeight="1">
      <c r="A25" s="52" t="s">
        <v>120</v>
      </c>
      <c r="B25" s="64"/>
      <c r="C25" s="64"/>
      <c r="D25" s="67" t="s">
        <v>108</v>
      </c>
      <c r="E25" s="73">
        <f>E26</f>
        <v>1</v>
      </c>
      <c r="F25" s="73">
        <f>F26</f>
        <v>4</v>
      </c>
      <c r="G25" s="71"/>
    </row>
    <row r="26" spans="1:7" ht="25.5" customHeight="1">
      <c r="A26" s="52" t="s">
        <v>84</v>
      </c>
      <c r="B26" s="73">
        <v>33</v>
      </c>
      <c r="C26" s="73">
        <v>49</v>
      </c>
      <c r="D26" s="67" t="s">
        <v>111</v>
      </c>
      <c r="E26" s="73">
        <v>1</v>
      </c>
      <c r="F26" s="73">
        <v>4</v>
      </c>
      <c r="G26" s="71"/>
    </row>
    <row r="27" spans="1:7" ht="25.5" customHeight="1">
      <c r="A27" s="52" t="s">
        <v>85</v>
      </c>
      <c r="B27" s="73"/>
      <c r="C27" s="73">
        <v>1</v>
      </c>
      <c r="D27" s="67" t="s">
        <v>109</v>
      </c>
      <c r="E27" s="73">
        <f>E28</f>
        <v>34</v>
      </c>
      <c r="F27" s="73">
        <f>F28</f>
        <v>28</v>
      </c>
      <c r="G27" s="71"/>
    </row>
    <row r="28" spans="1:7" ht="25.5" customHeight="1">
      <c r="A28" s="56" t="s">
        <v>90</v>
      </c>
      <c r="B28" s="63">
        <f>B26+B27</f>
        <v>33</v>
      </c>
      <c r="C28" s="63">
        <f>C26+C27</f>
        <v>50</v>
      </c>
      <c r="D28" s="67" t="s">
        <v>111</v>
      </c>
      <c r="E28" s="73">
        <f>E30+E32+E34+1</f>
        <v>34</v>
      </c>
      <c r="F28" s="73">
        <f>F30+F32+F34+3</f>
        <v>28</v>
      </c>
      <c r="G28" s="71"/>
    </row>
    <row r="29" spans="1:7" ht="25.5" customHeight="1">
      <c r="A29" s="52" t="s">
        <v>121</v>
      </c>
      <c r="B29" s="64"/>
      <c r="C29" s="73"/>
      <c r="D29" s="67" t="s">
        <v>110</v>
      </c>
      <c r="E29" s="73">
        <f>E30</f>
        <v>21</v>
      </c>
      <c r="F29" s="73">
        <f>F30</f>
        <v>19</v>
      </c>
      <c r="G29" s="71"/>
    </row>
    <row r="30" spans="1:7" ht="25.5" customHeight="1">
      <c r="A30" s="52" t="s">
        <v>122</v>
      </c>
      <c r="B30" s="54">
        <f>B31+B32</f>
        <v>132</v>
      </c>
      <c r="C30" s="54">
        <f>C31+C32</f>
        <v>112</v>
      </c>
      <c r="D30" s="67" t="s">
        <v>111</v>
      </c>
      <c r="E30" s="73">
        <v>21</v>
      </c>
      <c r="F30" s="73">
        <v>19</v>
      </c>
      <c r="G30" s="71"/>
    </row>
    <row r="31" spans="1:7" ht="25.5" customHeight="1">
      <c r="A31" s="62" t="s">
        <v>86</v>
      </c>
      <c r="B31" s="54">
        <v>67</v>
      </c>
      <c r="C31" s="54">
        <v>67</v>
      </c>
      <c r="D31" s="67" t="s">
        <v>112</v>
      </c>
      <c r="E31" s="73">
        <f>E32</f>
        <v>3</v>
      </c>
      <c r="F31" s="73">
        <f>F32</f>
        <v>2</v>
      </c>
      <c r="G31" s="71"/>
    </row>
    <row r="32" spans="1:7" ht="25.5" customHeight="1">
      <c r="A32" s="62" t="s">
        <v>87</v>
      </c>
      <c r="B32" s="54">
        <f>47+18</f>
        <v>65</v>
      </c>
      <c r="C32" s="54">
        <v>45</v>
      </c>
      <c r="D32" s="67" t="s">
        <v>111</v>
      </c>
      <c r="E32" s="73">
        <v>3</v>
      </c>
      <c r="F32" s="73">
        <v>2</v>
      </c>
      <c r="G32" s="71"/>
    </row>
    <row r="33" spans="1:7" ht="25.5" customHeight="1">
      <c r="A33" s="56" t="s">
        <v>89</v>
      </c>
      <c r="B33" s="57">
        <f>B30</f>
        <v>132</v>
      </c>
      <c r="C33" s="57">
        <f>C30</f>
        <v>112</v>
      </c>
      <c r="D33" s="67" t="s">
        <v>113</v>
      </c>
      <c r="E33" s="73">
        <f>E34</f>
        <v>9</v>
      </c>
      <c r="F33" s="73">
        <f>F34</f>
        <v>4</v>
      </c>
      <c r="G33" s="71"/>
    </row>
    <row r="34" spans="1:7" ht="25.5" customHeight="1">
      <c r="A34" s="56" t="s">
        <v>88</v>
      </c>
      <c r="B34" s="57">
        <f>B28+B33</f>
        <v>165</v>
      </c>
      <c r="C34" s="57">
        <f>C28+C33</f>
        <v>162</v>
      </c>
      <c r="D34" s="67" t="s">
        <v>111</v>
      </c>
      <c r="E34" s="73">
        <v>9</v>
      </c>
      <c r="F34" s="73">
        <v>4</v>
      </c>
      <c r="G34" s="71"/>
    </row>
    <row r="35" spans="1:7" ht="25.5" customHeight="1">
      <c r="A35" s="52" t="s">
        <v>92</v>
      </c>
      <c r="B35" s="54">
        <v>6</v>
      </c>
      <c r="C35" s="54">
        <v>5</v>
      </c>
      <c r="D35" s="70" t="s">
        <v>114</v>
      </c>
      <c r="E35" s="57">
        <f>E27+E25</f>
        <v>35</v>
      </c>
      <c r="F35" s="57">
        <f>F27+F25</f>
        <v>32</v>
      </c>
      <c r="G35" s="71"/>
    </row>
    <row r="36" spans="1:7" ht="25.5" customHeight="1">
      <c r="A36" s="113"/>
      <c r="B36" s="114"/>
      <c r="C36" s="115"/>
      <c r="D36" s="67" t="s">
        <v>111</v>
      </c>
      <c r="E36" s="73">
        <f>E35</f>
        <v>35</v>
      </c>
      <c r="F36" s="73">
        <f>F35</f>
        <v>32</v>
      </c>
      <c r="G36" s="71"/>
    </row>
    <row r="37" spans="1:7" ht="25.5" customHeight="1">
      <c r="A37" s="116"/>
      <c r="B37" s="117"/>
      <c r="C37" s="118"/>
      <c r="D37" s="67" t="s">
        <v>116</v>
      </c>
      <c r="E37" s="73"/>
      <c r="F37" s="73"/>
      <c r="G37" s="71"/>
    </row>
    <row r="38" spans="1:7" ht="25.5" customHeight="1">
      <c r="A38" s="56" t="s">
        <v>93</v>
      </c>
      <c r="B38" s="57">
        <f>B12+B22+B34+B35</f>
        <v>176</v>
      </c>
      <c r="C38" s="57">
        <f>C12+C22+C34+C35</f>
        <v>171</v>
      </c>
      <c r="D38" s="70" t="s">
        <v>115</v>
      </c>
      <c r="E38" s="57">
        <f>E22+E35+E37</f>
        <v>176</v>
      </c>
      <c r="F38" s="57">
        <f>F22+F35+F37</f>
        <v>171</v>
      </c>
      <c r="G38" s="71"/>
    </row>
    <row r="39" spans="1:7" ht="15.75">
      <c r="A39" s="65"/>
      <c r="B39" s="65"/>
      <c r="C39" s="65"/>
      <c r="D39"/>
      <c r="E39" s="66"/>
      <c r="F39" s="66"/>
      <c r="G39" s="71"/>
    </row>
    <row r="40" spans="1:7" ht="15.75">
      <c r="A40" s="125"/>
      <c r="B40" s="125"/>
      <c r="C40" s="125"/>
      <c r="D40"/>
      <c r="E40" s="66"/>
      <c r="F40" s="66"/>
      <c r="G40" s="71"/>
    </row>
    <row r="41" ht="15.75">
      <c r="G41" s="71"/>
    </row>
    <row r="42" ht="15.75">
      <c r="G42" s="71"/>
    </row>
    <row r="43" spans="1:7" ht="15.75">
      <c r="A43" s="59" t="str">
        <f>CONCATENATE("Дата на съставяне: ",'Общи данни'!B16,"","")</f>
        <v>Дата на съставяне: 17.02.2009 год.</v>
      </c>
      <c r="G43" s="71"/>
    </row>
    <row r="44" ht="15.75">
      <c r="G44" s="71"/>
    </row>
    <row r="45" spans="1:7" ht="15.75">
      <c r="A45" s="59" t="s">
        <v>143</v>
      </c>
      <c r="B45" s="126" t="s">
        <v>144</v>
      </c>
      <c r="C45" s="126"/>
      <c r="D45" s="126"/>
      <c r="G45" s="71"/>
    </row>
    <row r="46" spans="1:7" ht="15.75">
      <c r="A46" s="59" t="str">
        <f>CONCATENATE("(",'Общи данни'!B20,")")</f>
        <v>(Анна Алексова)</v>
      </c>
      <c r="B46" s="126" t="str">
        <f>CONCATENATE("(",'Общи данни'!B18,")")</f>
        <v>(Анна Десимирова)</v>
      </c>
      <c r="C46" s="126"/>
      <c r="G46" s="71"/>
    </row>
    <row r="47" spans="1:7" ht="15.75">
      <c r="A47" s="83"/>
      <c r="B47" s="83"/>
      <c r="C47" s="83"/>
      <c r="G47" s="71"/>
    </row>
    <row r="48" ht="15.75">
      <c r="G48" s="71"/>
    </row>
    <row r="49" ht="15.75">
      <c r="G49" s="66"/>
    </row>
    <row r="50" spans="1:7" ht="15.75">
      <c r="A50" s="83"/>
      <c r="B50" s="83"/>
      <c r="C50" s="83"/>
      <c r="G50" s="66"/>
    </row>
    <row r="51" spans="1:7" ht="15.75">
      <c r="A51" s="83"/>
      <c r="B51" s="83"/>
      <c r="C51" s="83"/>
      <c r="G51" s="66"/>
    </row>
    <row r="52" ht="15.75">
      <c r="G52" s="66"/>
    </row>
    <row r="53" ht="15.75">
      <c r="G53" s="66"/>
    </row>
    <row r="54" ht="15.75">
      <c r="G54" s="66"/>
    </row>
    <row r="55" ht="15.75" customHeight="1">
      <c r="G55" s="66"/>
    </row>
    <row r="56" ht="15.75">
      <c r="G56" s="66"/>
    </row>
    <row r="57" ht="15.75">
      <c r="G57" s="66"/>
    </row>
    <row r="58" ht="15.75">
      <c r="G58" s="66"/>
    </row>
    <row r="59" ht="15.75">
      <c r="G59" s="66"/>
    </row>
    <row r="60" ht="15.75">
      <c r="G60" s="66"/>
    </row>
    <row r="61" ht="15.75">
      <c r="G61" s="66"/>
    </row>
    <row r="62" ht="15.75">
      <c r="G62" s="66"/>
    </row>
    <row r="63" ht="15.75">
      <c r="G63" s="66"/>
    </row>
    <row r="64" ht="15.75">
      <c r="G64" s="66"/>
    </row>
    <row r="65" ht="15.75">
      <c r="G65" s="66"/>
    </row>
    <row r="66" ht="15.75">
      <c r="G66" s="66"/>
    </row>
    <row r="67" ht="15.75">
      <c r="G67" s="66"/>
    </row>
    <row r="68" ht="15.75">
      <c r="G68" s="66"/>
    </row>
    <row r="69" ht="15.75">
      <c r="G69" s="66"/>
    </row>
    <row r="70" ht="15.75">
      <c r="G70" s="66"/>
    </row>
    <row r="71" ht="15.75">
      <c r="G71" s="66"/>
    </row>
  </sheetData>
  <sheetProtection/>
  <mergeCells count="12">
    <mergeCell ref="B46:C46"/>
    <mergeCell ref="B45:D45"/>
    <mergeCell ref="D7:F7"/>
    <mergeCell ref="E8:F8"/>
    <mergeCell ref="A40:C40"/>
    <mergeCell ref="B8:C8"/>
    <mergeCell ref="A7:C7"/>
    <mergeCell ref="A5:F5"/>
    <mergeCell ref="D1:E1"/>
    <mergeCell ref="A2:F2"/>
    <mergeCell ref="A3:F3"/>
    <mergeCell ref="A4:F4"/>
  </mergeCells>
  <printOptions horizontalCentered="1"/>
  <pageMargins left="0.15748031496062992" right="0.15748031496062992" top="0.3937007874015748" bottom="0.31496062992125984" header="0.2362204724409449" footer="0.1968503937007874"/>
  <pageSetup blackAndWhite="1"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110" zoomScaleNormal="110" workbookViewId="0" topLeftCell="A1">
      <pane ySplit="10" topLeftCell="BM11" activePane="bottomLeft" state="frozen"/>
      <selection pane="topLeft" activeCell="B17" sqref="B17"/>
      <selection pane="bottomLeft" activeCell="A34" sqref="A34"/>
    </sheetView>
  </sheetViews>
  <sheetFormatPr defaultColWidth="9.140625" defaultRowHeight="12.75"/>
  <cols>
    <col min="1" max="1" width="48.7109375" style="39" customWidth="1"/>
    <col min="2" max="2" width="8.421875" style="12" customWidth="1"/>
    <col min="3" max="3" width="8.57421875" style="12" customWidth="1"/>
    <col min="4" max="4" width="41.00390625" style="39" customWidth="1"/>
    <col min="5" max="5" width="8.28125" style="12" customWidth="1"/>
    <col min="6" max="6" width="9.00390625" style="12" customWidth="1"/>
    <col min="7" max="16384" width="9.140625" style="12" customWidth="1"/>
  </cols>
  <sheetData>
    <row r="1" spans="4:6" ht="12.75" customHeight="1">
      <c r="D1" s="128" t="str">
        <f>CONCATENATE("ЕИК по БУЛСТАТ: ",'Общи данни'!B10)</f>
        <v>ЕИК по БУЛСТАТ: 130046442</v>
      </c>
      <c r="E1" s="128"/>
      <c r="F1" s="128"/>
    </row>
    <row r="2" spans="1:6" ht="18">
      <c r="A2" s="132" t="s">
        <v>10</v>
      </c>
      <c r="B2" s="132"/>
      <c r="C2" s="132"/>
      <c r="D2" s="132"/>
      <c r="E2" s="132"/>
      <c r="F2" s="132"/>
    </row>
    <row r="3" spans="1:6" ht="15.75">
      <c r="A3" s="129" t="str">
        <f>CONCATENATE("на ",'Общи данни'!B6)</f>
        <v>на "СТРОЛ - 1000"АД</v>
      </c>
      <c r="B3" s="129"/>
      <c r="C3" s="129"/>
      <c r="D3" s="129"/>
      <c r="E3" s="129"/>
      <c r="F3" s="129"/>
    </row>
    <row r="4" spans="1:6" ht="16.5">
      <c r="A4" s="130" t="str">
        <f>CONCATENATE("към ",'Общи данни'!B14)</f>
        <v>към 31.12.2008 год.</v>
      </c>
      <c r="B4" s="130"/>
      <c r="C4" s="130"/>
      <c r="D4" s="130"/>
      <c r="E4" s="130"/>
      <c r="F4" s="130"/>
    </row>
    <row r="5" spans="1:6" ht="16.5">
      <c r="A5" s="130" t="str">
        <f>CONCATENATE("отчетен период: ",'Общи данни'!B12)</f>
        <v>отчетен период: 2008 год.</v>
      </c>
      <c r="B5" s="130"/>
      <c r="C5" s="130"/>
      <c r="D5" s="130"/>
      <c r="E5" s="130"/>
      <c r="F5" s="130"/>
    </row>
    <row r="6" spans="1:6" ht="54" customHeight="1">
      <c r="A6" s="133"/>
      <c r="B6" s="133"/>
      <c r="C6" s="133"/>
      <c r="D6" s="133"/>
      <c r="E6" s="133"/>
      <c r="F6" s="133"/>
    </row>
    <row r="7" spans="1:6" ht="13.5">
      <c r="A7" s="33"/>
      <c r="B7" s="131" t="s">
        <v>3</v>
      </c>
      <c r="C7" s="131"/>
      <c r="D7" s="33"/>
      <c r="E7" s="131" t="s">
        <v>3</v>
      </c>
      <c r="F7" s="131"/>
    </row>
    <row r="8" spans="1:6" ht="13.5">
      <c r="A8" s="42" t="s">
        <v>53</v>
      </c>
      <c r="B8" s="13" t="s">
        <v>0</v>
      </c>
      <c r="C8" s="14" t="s">
        <v>2</v>
      </c>
      <c r="D8" s="34" t="s">
        <v>8</v>
      </c>
      <c r="E8" s="14" t="s">
        <v>0</v>
      </c>
      <c r="F8" s="13" t="s">
        <v>2</v>
      </c>
    </row>
    <row r="9" spans="1:6" ht="13.5">
      <c r="A9" s="36"/>
      <c r="B9" s="15" t="s">
        <v>1</v>
      </c>
      <c r="C9" s="15" t="s">
        <v>1</v>
      </c>
      <c r="D9" s="35"/>
      <c r="E9" s="15" t="s">
        <v>1</v>
      </c>
      <c r="F9" s="17" t="s">
        <v>1</v>
      </c>
    </row>
    <row r="10" spans="1:6" ht="13.5">
      <c r="A10" s="36" t="s">
        <v>5</v>
      </c>
      <c r="B10" s="17">
        <v>1</v>
      </c>
      <c r="C10" s="17">
        <v>2</v>
      </c>
      <c r="D10" s="36" t="s">
        <v>5</v>
      </c>
      <c r="E10" s="17">
        <v>1</v>
      </c>
      <c r="F10" s="17">
        <v>2</v>
      </c>
    </row>
    <row r="11" spans="1:6" ht="24" customHeight="1">
      <c r="A11" s="37" t="s">
        <v>37</v>
      </c>
      <c r="B11" s="26"/>
      <c r="C11" s="26"/>
      <c r="D11" s="37" t="s">
        <v>60</v>
      </c>
      <c r="E11" s="26"/>
      <c r="F11" s="26"/>
    </row>
    <row r="12" spans="1:6" ht="24" customHeight="1">
      <c r="A12" s="38" t="s">
        <v>40</v>
      </c>
      <c r="B12" s="26">
        <f>SUM(B13:B14)</f>
        <v>40</v>
      </c>
      <c r="C12" s="26">
        <f>SUM(C13:C14)</f>
        <v>32</v>
      </c>
      <c r="D12" s="28" t="s">
        <v>61</v>
      </c>
      <c r="E12" s="26">
        <f>E13</f>
        <v>193</v>
      </c>
      <c r="F12" s="26">
        <f>F13</f>
        <v>160</v>
      </c>
    </row>
    <row r="13" spans="1:6" ht="24" customHeight="1">
      <c r="A13" s="38" t="s">
        <v>38</v>
      </c>
      <c r="B13" s="26">
        <v>15</v>
      </c>
      <c r="C13" s="26">
        <v>5</v>
      </c>
      <c r="D13" s="28" t="s">
        <v>62</v>
      </c>
      <c r="E13" s="26">
        <v>193</v>
      </c>
      <c r="F13" s="26">
        <v>160</v>
      </c>
    </row>
    <row r="14" spans="1:6" ht="24" customHeight="1">
      <c r="A14" s="38" t="s">
        <v>39</v>
      </c>
      <c r="B14" s="26">
        <v>25</v>
      </c>
      <c r="C14" s="26">
        <v>27</v>
      </c>
      <c r="D14" s="29" t="s">
        <v>63</v>
      </c>
      <c r="E14" s="26">
        <v>9</v>
      </c>
      <c r="F14" s="26">
        <v>5</v>
      </c>
    </row>
    <row r="15" spans="1:6" ht="24" customHeight="1">
      <c r="A15" s="38" t="s">
        <v>41</v>
      </c>
      <c r="B15" s="26">
        <f>B16+B17</f>
        <v>129</v>
      </c>
      <c r="C15" s="26">
        <f>C16+C17</f>
        <v>74</v>
      </c>
      <c r="D15" s="37" t="s">
        <v>71</v>
      </c>
      <c r="E15" s="27">
        <f>E12+E14</f>
        <v>202</v>
      </c>
      <c r="F15" s="27">
        <f>F12+F14</f>
        <v>165</v>
      </c>
    </row>
    <row r="16" spans="1:6" ht="24" customHeight="1">
      <c r="A16" s="38" t="s">
        <v>42</v>
      </c>
      <c r="B16" s="26">
        <v>112</v>
      </c>
      <c r="C16" s="26">
        <v>66</v>
      </c>
      <c r="D16" s="29" t="s">
        <v>64</v>
      </c>
      <c r="E16" s="26">
        <f>SUM(E17)</f>
        <v>9</v>
      </c>
      <c r="F16" s="26">
        <f>SUM(F17)</f>
        <v>4</v>
      </c>
    </row>
    <row r="17" spans="1:6" ht="24" customHeight="1">
      <c r="A17" s="38" t="s">
        <v>43</v>
      </c>
      <c r="B17" s="26">
        <v>17</v>
      </c>
      <c r="C17" s="26">
        <v>8</v>
      </c>
      <c r="D17" s="29" t="s">
        <v>65</v>
      </c>
      <c r="E17" s="26">
        <v>9</v>
      </c>
      <c r="F17" s="26">
        <v>4</v>
      </c>
    </row>
    <row r="18" spans="1:6" ht="24" customHeight="1">
      <c r="A18" s="40" t="s">
        <v>44</v>
      </c>
      <c r="B18" s="26">
        <v>7</v>
      </c>
      <c r="C18" s="26">
        <v>4</v>
      </c>
      <c r="D18" s="94" t="s">
        <v>66</v>
      </c>
      <c r="E18" s="95">
        <f>E21+E22+E16</f>
        <v>9</v>
      </c>
      <c r="F18" s="95">
        <f>F21+F22+F16</f>
        <v>4</v>
      </c>
    </row>
    <row r="19" spans="1:6" ht="24" customHeight="1">
      <c r="A19" s="38" t="s">
        <v>45</v>
      </c>
      <c r="B19" s="26">
        <f>B20+B22</f>
        <v>6</v>
      </c>
      <c r="C19" s="91">
        <f>C20</f>
        <v>2</v>
      </c>
      <c r="D19" s="111"/>
      <c r="E19" s="100"/>
      <c r="F19" s="101"/>
    </row>
    <row r="20" spans="1:6" ht="24" customHeight="1">
      <c r="A20" s="38" t="s">
        <v>46</v>
      </c>
      <c r="B20" s="26">
        <v>2</v>
      </c>
      <c r="C20" s="91">
        <f>C21</f>
        <v>2</v>
      </c>
      <c r="D20" s="105"/>
      <c r="E20" s="98"/>
      <c r="F20" s="106"/>
    </row>
    <row r="21" spans="1:6" ht="24" customHeight="1">
      <c r="A21" s="40" t="s">
        <v>47</v>
      </c>
      <c r="B21" s="26">
        <v>2</v>
      </c>
      <c r="C21" s="91">
        <v>2</v>
      </c>
      <c r="D21" s="102"/>
      <c r="E21" s="99"/>
      <c r="F21" s="103"/>
    </row>
    <row r="22" spans="1:6" ht="24" customHeight="1">
      <c r="A22" s="38" t="s">
        <v>48</v>
      </c>
      <c r="B22" s="26">
        <v>4</v>
      </c>
      <c r="C22" s="91"/>
      <c r="D22" s="102"/>
      <c r="E22" s="99"/>
      <c r="F22" s="103"/>
    </row>
    <row r="23" spans="1:6" ht="24" customHeight="1">
      <c r="A23" s="38" t="s">
        <v>49</v>
      </c>
      <c r="B23" s="26">
        <v>4</v>
      </c>
      <c r="C23" s="91">
        <v>3</v>
      </c>
      <c r="D23" s="104"/>
      <c r="E23" s="99"/>
      <c r="F23" s="103"/>
    </row>
    <row r="24" spans="1:6" ht="24" customHeight="1">
      <c r="A24" s="37" t="s">
        <v>50</v>
      </c>
      <c r="B24" s="27">
        <f>B12+B15+B19+B23</f>
        <v>179</v>
      </c>
      <c r="C24" s="92">
        <f>C12+C15+C19+C23</f>
        <v>111</v>
      </c>
      <c r="D24" s="105"/>
      <c r="E24" s="98"/>
      <c r="F24" s="106"/>
    </row>
    <row r="25" spans="1:6" ht="24" customHeight="1">
      <c r="A25" s="28" t="s">
        <v>51</v>
      </c>
      <c r="B25" s="26">
        <f>B26</f>
        <v>5</v>
      </c>
      <c r="C25" s="91">
        <f>C26</f>
        <v>13</v>
      </c>
      <c r="D25" s="105"/>
      <c r="E25" s="98"/>
      <c r="F25" s="106"/>
    </row>
    <row r="26" spans="1:6" ht="24" customHeight="1">
      <c r="A26" s="41" t="s">
        <v>54</v>
      </c>
      <c r="B26" s="26">
        <v>5</v>
      </c>
      <c r="C26" s="91">
        <v>13</v>
      </c>
      <c r="D26" s="105"/>
      <c r="E26" s="98"/>
      <c r="F26" s="106"/>
    </row>
    <row r="27" spans="1:6" ht="24" customHeight="1">
      <c r="A27" s="28" t="s">
        <v>52</v>
      </c>
      <c r="B27" s="26">
        <v>1</v>
      </c>
      <c r="C27" s="91">
        <v>1</v>
      </c>
      <c r="D27" s="107"/>
      <c r="E27" s="99"/>
      <c r="F27" s="103"/>
    </row>
    <row r="28" spans="1:6" ht="24" customHeight="1">
      <c r="A28" s="37" t="s">
        <v>69</v>
      </c>
      <c r="B28" s="27">
        <f>B25+B27</f>
        <v>6</v>
      </c>
      <c r="C28" s="92">
        <f>C25+C27</f>
        <v>14</v>
      </c>
      <c r="D28" s="107"/>
      <c r="E28" s="99"/>
      <c r="F28" s="103"/>
    </row>
    <row r="29" spans="1:6" ht="24" customHeight="1">
      <c r="A29" s="28" t="s">
        <v>55</v>
      </c>
      <c r="B29" s="27">
        <v>26</v>
      </c>
      <c r="C29" s="92">
        <v>44</v>
      </c>
      <c r="D29" s="107"/>
      <c r="E29" s="99"/>
      <c r="F29" s="103"/>
    </row>
    <row r="30" spans="1:6" ht="24" customHeight="1">
      <c r="A30" s="37" t="s">
        <v>70</v>
      </c>
      <c r="B30" s="27">
        <f>B24+B28</f>
        <v>185</v>
      </c>
      <c r="C30" s="92">
        <f>C24+C28</f>
        <v>125</v>
      </c>
      <c r="D30" s="104"/>
      <c r="E30" s="99"/>
      <c r="F30" s="103"/>
    </row>
    <row r="31" spans="1:6" ht="24" customHeight="1">
      <c r="A31" s="28" t="s">
        <v>56</v>
      </c>
      <c r="B31" s="31">
        <f>E33-B30</f>
        <v>26</v>
      </c>
      <c r="C31" s="93">
        <f>F33-C30</f>
        <v>44</v>
      </c>
      <c r="D31" s="105"/>
      <c r="E31" s="98"/>
      <c r="F31" s="106"/>
    </row>
    <row r="32" spans="1:6" ht="24" customHeight="1">
      <c r="A32" s="28" t="s">
        <v>57</v>
      </c>
      <c r="B32" s="31">
        <v>2</v>
      </c>
      <c r="C32" s="93">
        <v>4</v>
      </c>
      <c r="D32" s="108"/>
      <c r="E32" s="109"/>
      <c r="F32" s="110"/>
    </row>
    <row r="33" spans="1:6" ht="24" customHeight="1">
      <c r="A33" s="37" t="s">
        <v>58</v>
      </c>
      <c r="B33" s="27">
        <f>B31-B32</f>
        <v>24</v>
      </c>
      <c r="C33" s="27">
        <f>C31-C32</f>
        <v>40</v>
      </c>
      <c r="D33" s="96" t="s">
        <v>67</v>
      </c>
      <c r="E33" s="97">
        <f>E15+E18+E30</f>
        <v>211</v>
      </c>
      <c r="F33" s="97">
        <f>F15+F18+F30</f>
        <v>169</v>
      </c>
    </row>
    <row r="34" spans="1:6" ht="24" customHeight="1">
      <c r="A34" s="37" t="s">
        <v>59</v>
      </c>
      <c r="B34" s="27">
        <f>B30+B32+B33</f>
        <v>211</v>
      </c>
      <c r="C34" s="27">
        <f>C30+C32+C33</f>
        <v>169</v>
      </c>
      <c r="D34" s="30" t="s">
        <v>68</v>
      </c>
      <c r="E34" s="27">
        <f>E33</f>
        <v>211</v>
      </c>
      <c r="F34" s="27">
        <f>F33</f>
        <v>169</v>
      </c>
    </row>
    <row r="35" spans="1:3" s="32" customFormat="1" ht="13.5">
      <c r="A35" s="88"/>
      <c r="B35" s="89"/>
      <c r="C35" s="89"/>
    </row>
    <row r="36" spans="1:6" s="32" customFormat="1" ht="13.5">
      <c r="A36" s="88"/>
      <c r="B36" s="89"/>
      <c r="C36" s="89"/>
      <c r="D36" s="89"/>
      <c r="E36" s="89"/>
      <c r="F36" s="89"/>
    </row>
    <row r="37" spans="1:4" s="32" customFormat="1" ht="69" customHeight="1">
      <c r="A37" s="90"/>
      <c r="D37" s="90"/>
    </row>
    <row r="38" spans="1:7" s="85" customFormat="1" ht="12.75">
      <c r="A38" s="85" t="str">
        <f>CONCATENATE("Дата на съставяне: ",'Общи данни'!B16,"","")</f>
        <v>Дата на съставяне: 17.02.2009 год.</v>
      </c>
      <c r="D38" s="86"/>
      <c r="E38" s="87"/>
      <c r="F38" s="87"/>
      <c r="G38" s="87"/>
    </row>
    <row r="39" spans="4:7" s="85" customFormat="1" ht="12.75">
      <c r="D39" s="86"/>
      <c r="E39" s="87"/>
      <c r="F39" s="87"/>
      <c r="G39" s="87"/>
    </row>
    <row r="40" spans="1:7" s="85" customFormat="1" ht="12.75">
      <c r="A40" s="85" t="s">
        <v>143</v>
      </c>
      <c r="B40" s="127" t="s">
        <v>144</v>
      </c>
      <c r="C40" s="127"/>
      <c r="D40" s="127"/>
      <c r="E40" s="87"/>
      <c r="F40" s="87"/>
      <c r="G40" s="87"/>
    </row>
    <row r="41" spans="1:7" s="85" customFormat="1" ht="15.75" customHeight="1">
      <c r="A41" s="85" t="str">
        <f>CONCATENATE("(",'Общи данни'!B20,")")</f>
        <v>(Анна Алексова)</v>
      </c>
      <c r="B41" s="127" t="str">
        <f>CONCATENATE("(",'Общи данни'!B18,")")</f>
        <v>(Анна Десимирова)</v>
      </c>
      <c r="C41" s="127"/>
      <c r="D41" s="127"/>
      <c r="E41" s="87"/>
      <c r="F41" s="87"/>
      <c r="G41" s="87"/>
    </row>
  </sheetData>
  <sheetProtection/>
  <mergeCells count="10">
    <mergeCell ref="B40:D40"/>
    <mergeCell ref="B41:D41"/>
    <mergeCell ref="D1:F1"/>
    <mergeCell ref="A3:F3"/>
    <mergeCell ref="A4:F4"/>
    <mergeCell ref="B7:C7"/>
    <mergeCell ref="E7:F7"/>
    <mergeCell ref="A2:F2"/>
    <mergeCell ref="A6:F6"/>
    <mergeCell ref="A5:F5"/>
  </mergeCells>
  <printOptions horizontalCentered="1"/>
  <pageMargins left="0.31496062992125984" right="0.2755905511811024" top="0.984251968503937" bottom="0.984251968503937" header="0.4724409448818898" footer="0.5118110236220472"/>
  <pageSetup blackAndWhite="1"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88" zoomScaleNormal="88" workbookViewId="0" topLeftCell="A1">
      <pane ySplit="12" topLeftCell="BM19" activePane="bottomLeft" state="frozen"/>
      <selection pane="topLeft" activeCell="B17" sqref="B17"/>
      <selection pane="bottomLeft" activeCell="A15" sqref="A15"/>
    </sheetView>
  </sheetViews>
  <sheetFormatPr defaultColWidth="9.140625" defaultRowHeight="12.75"/>
  <cols>
    <col min="1" max="1" width="61.28125" style="18" bestFit="1" customWidth="1"/>
    <col min="2" max="2" width="11.57421875" style="18" customWidth="1"/>
    <col min="3" max="3" width="11.421875" style="18" customWidth="1"/>
    <col min="4" max="4" width="11.00390625" style="18" customWidth="1"/>
    <col min="5" max="5" width="11.57421875" style="18" customWidth="1"/>
    <col min="6" max="6" width="11.140625" style="18" customWidth="1"/>
    <col min="7" max="7" width="11.00390625" style="18" customWidth="1"/>
    <col min="8" max="16384" width="9.140625" style="18" customWidth="1"/>
  </cols>
  <sheetData>
    <row r="1" spans="4:8" ht="15.75">
      <c r="D1" s="19"/>
      <c r="E1" s="140" t="s">
        <v>142</v>
      </c>
      <c r="F1" s="140"/>
      <c r="G1" s="20">
        <f>'Общи данни'!B10</f>
        <v>130046442</v>
      </c>
      <c r="H1" s="19"/>
    </row>
    <row r="2" spans="5:7" ht="15.75">
      <c r="E2" s="21"/>
      <c r="F2" s="21"/>
      <c r="G2" s="22"/>
    </row>
    <row r="3" spans="1:7" s="23" customFormat="1" ht="18">
      <c r="A3" s="142" t="s">
        <v>11</v>
      </c>
      <c r="B3" s="142"/>
      <c r="C3" s="142"/>
      <c r="D3" s="142"/>
      <c r="E3" s="142"/>
      <c r="F3" s="142"/>
      <c r="G3" s="142"/>
    </row>
    <row r="4" spans="1:7" s="23" customFormat="1" ht="15.75">
      <c r="A4" s="141" t="str">
        <f>CONCATENATE("на ",'Общи данни'!B6)</f>
        <v>на "СТРОЛ - 1000"АД</v>
      </c>
      <c r="B4" s="141"/>
      <c r="C4" s="141"/>
      <c r="D4" s="141"/>
      <c r="E4" s="141"/>
      <c r="F4" s="141"/>
      <c r="G4" s="141"/>
    </row>
    <row r="5" spans="1:7" s="23" customFormat="1" ht="16.5">
      <c r="A5" s="136" t="str">
        <f>CONCATENATE("за ",'Общи данни'!B12)</f>
        <v>за 2008 год.</v>
      </c>
      <c r="B5" s="136"/>
      <c r="C5" s="136"/>
      <c r="D5" s="136"/>
      <c r="E5" s="136"/>
      <c r="F5" s="136"/>
      <c r="G5" s="136"/>
    </row>
    <row r="6" spans="1:7" s="23" customFormat="1" ht="16.5">
      <c r="A6" s="130" t="str">
        <f>CONCATENATE("отчетен период: ",'Общи данни'!B12)</f>
        <v>отчетен период: 2008 год.</v>
      </c>
      <c r="B6" s="130"/>
      <c r="C6" s="130"/>
      <c r="D6" s="130"/>
      <c r="E6" s="130"/>
      <c r="F6" s="130"/>
      <c r="G6" s="130"/>
    </row>
    <row r="7" spans="1:7" s="23" customFormat="1" ht="16.5">
      <c r="A7" s="136" t="s">
        <v>123</v>
      </c>
      <c r="B7" s="136"/>
      <c r="C7" s="136"/>
      <c r="D7" s="136"/>
      <c r="E7" s="136"/>
      <c r="F7" s="136"/>
      <c r="G7" s="136"/>
    </row>
    <row r="8" spans="1:7" s="23" customFormat="1" ht="16.5">
      <c r="A8" s="84"/>
      <c r="B8" s="84"/>
      <c r="C8" s="84"/>
      <c r="D8" s="84"/>
      <c r="E8" s="84"/>
      <c r="F8" s="84"/>
      <c r="G8" s="84"/>
    </row>
    <row r="9" ht="60" customHeight="1"/>
    <row r="10" spans="1:7" ht="18" customHeight="1">
      <c r="A10" s="137" t="s">
        <v>9</v>
      </c>
      <c r="B10" s="135" t="s">
        <v>12</v>
      </c>
      <c r="C10" s="135"/>
      <c r="D10" s="139"/>
      <c r="E10" s="135" t="s">
        <v>13</v>
      </c>
      <c r="F10" s="135"/>
      <c r="G10" s="135"/>
    </row>
    <row r="11" spans="1:7" ht="18" customHeight="1">
      <c r="A11" s="138"/>
      <c r="B11" s="24" t="s">
        <v>124</v>
      </c>
      <c r="C11" s="16" t="s">
        <v>125</v>
      </c>
      <c r="D11" s="24" t="s">
        <v>126</v>
      </c>
      <c r="E11" s="25" t="s">
        <v>124</v>
      </c>
      <c r="F11" s="25" t="s">
        <v>125</v>
      </c>
      <c r="G11" s="25" t="s">
        <v>126</v>
      </c>
    </row>
    <row r="12" spans="1:7" ht="18" customHeight="1">
      <c r="A12" s="25" t="s">
        <v>5</v>
      </c>
      <c r="B12" s="25">
        <v>1</v>
      </c>
      <c r="C12" s="25">
        <v>2</v>
      </c>
      <c r="D12" s="74">
        <v>3</v>
      </c>
      <c r="E12" s="25">
        <v>4</v>
      </c>
      <c r="F12" s="25">
        <v>5</v>
      </c>
      <c r="G12" s="25">
        <v>6</v>
      </c>
    </row>
    <row r="13" spans="1:7" ht="24" customHeight="1">
      <c r="A13" s="79" t="s">
        <v>127</v>
      </c>
      <c r="B13" s="76"/>
      <c r="C13" s="76"/>
      <c r="D13" s="76"/>
      <c r="E13" s="76"/>
      <c r="F13" s="76"/>
      <c r="G13" s="76"/>
    </row>
    <row r="14" spans="1:7" ht="24" customHeight="1">
      <c r="A14" s="75" t="s">
        <v>128</v>
      </c>
      <c r="B14" s="77">
        <v>248</v>
      </c>
      <c r="C14" s="77">
        <v>48</v>
      </c>
      <c r="D14" s="76">
        <f>B14-C14</f>
        <v>200</v>
      </c>
      <c r="E14" s="77">
        <v>137</v>
      </c>
      <c r="F14" s="77">
        <v>32</v>
      </c>
      <c r="G14" s="76">
        <f>E14-F14</f>
        <v>105</v>
      </c>
    </row>
    <row r="15" spans="1:7" ht="24" customHeight="1">
      <c r="A15" s="75" t="s">
        <v>129</v>
      </c>
      <c r="B15" s="77">
        <v>3</v>
      </c>
      <c r="C15" s="77">
        <v>123</v>
      </c>
      <c r="D15" s="78" t="s">
        <v>145</v>
      </c>
      <c r="E15" s="77">
        <v>2</v>
      </c>
      <c r="F15" s="77">
        <v>69</v>
      </c>
      <c r="G15" s="78" t="s">
        <v>29</v>
      </c>
    </row>
    <row r="16" spans="1:7" ht="24" customHeight="1">
      <c r="A16" s="75" t="s">
        <v>130</v>
      </c>
      <c r="B16" s="77"/>
      <c r="C16" s="77">
        <v>1</v>
      </c>
      <c r="D16" s="78" t="s">
        <v>27</v>
      </c>
      <c r="E16" s="77"/>
      <c r="F16" s="77">
        <v>1</v>
      </c>
      <c r="G16" s="78" t="s">
        <v>27</v>
      </c>
    </row>
    <row r="17" spans="1:7" ht="24" customHeight="1">
      <c r="A17" s="75" t="s">
        <v>131</v>
      </c>
      <c r="B17" s="77">
        <v>9</v>
      </c>
      <c r="C17" s="77">
        <v>5</v>
      </c>
      <c r="D17" s="76">
        <f>B17-C17</f>
        <v>4</v>
      </c>
      <c r="E17" s="77">
        <v>4</v>
      </c>
      <c r="F17" s="77">
        <v>12</v>
      </c>
      <c r="G17" s="78" t="s">
        <v>30</v>
      </c>
    </row>
    <row r="18" spans="1:7" ht="24" customHeight="1">
      <c r="A18" s="75" t="s">
        <v>132</v>
      </c>
      <c r="B18" s="77"/>
      <c r="C18" s="77">
        <v>20</v>
      </c>
      <c r="D18" s="78" t="s">
        <v>146</v>
      </c>
      <c r="E18" s="77"/>
      <c r="F18" s="77">
        <v>13</v>
      </c>
      <c r="G18" s="78" t="s">
        <v>31</v>
      </c>
    </row>
    <row r="19" spans="1:7" ht="24" customHeight="1">
      <c r="A19" s="75" t="s">
        <v>133</v>
      </c>
      <c r="B19" s="77"/>
      <c r="C19" s="77">
        <v>40</v>
      </c>
      <c r="D19" s="78" t="s">
        <v>147</v>
      </c>
      <c r="E19" s="77"/>
      <c r="F19" s="77">
        <v>32</v>
      </c>
      <c r="G19" s="78" t="s">
        <v>32</v>
      </c>
    </row>
    <row r="20" spans="1:7" ht="24" customHeight="1">
      <c r="A20" s="79" t="s">
        <v>139</v>
      </c>
      <c r="B20" s="80">
        <f>SUM(B14:B19)</f>
        <v>260</v>
      </c>
      <c r="C20" s="80">
        <f>SUM(C14:C19)</f>
        <v>237</v>
      </c>
      <c r="D20" s="80">
        <f>B20-C20</f>
        <v>23</v>
      </c>
      <c r="E20" s="80">
        <f>SUM(E14:E19)</f>
        <v>143</v>
      </c>
      <c r="F20" s="80">
        <f>SUM(F14:F19)</f>
        <v>159</v>
      </c>
      <c r="G20" s="81" t="s">
        <v>33</v>
      </c>
    </row>
    <row r="21" spans="1:7" ht="24" customHeight="1">
      <c r="A21" s="79" t="s">
        <v>134</v>
      </c>
      <c r="B21" s="76"/>
      <c r="C21" s="76"/>
      <c r="D21" s="76"/>
      <c r="E21" s="76"/>
      <c r="F21" s="76"/>
      <c r="G21" s="76"/>
    </row>
    <row r="22" spans="1:7" ht="24" customHeight="1">
      <c r="A22" s="75" t="s">
        <v>140</v>
      </c>
      <c r="B22" s="77"/>
      <c r="C22" s="77">
        <v>3</v>
      </c>
      <c r="D22" s="78" t="s">
        <v>148</v>
      </c>
      <c r="E22" s="77"/>
      <c r="F22" s="77">
        <v>2</v>
      </c>
      <c r="G22" s="78" t="s">
        <v>28</v>
      </c>
    </row>
    <row r="23" spans="1:7" ht="24" customHeight="1">
      <c r="A23" s="79" t="s">
        <v>141</v>
      </c>
      <c r="B23" s="80"/>
      <c r="C23" s="80">
        <f>SUM(C22:C22)</f>
        <v>3</v>
      </c>
      <c r="D23" s="81" t="s">
        <v>148</v>
      </c>
      <c r="E23" s="80"/>
      <c r="F23" s="80">
        <f>SUM(F22:F22)</f>
        <v>2</v>
      </c>
      <c r="G23" s="81" t="s">
        <v>28</v>
      </c>
    </row>
    <row r="24" spans="1:7" ht="24" customHeight="1">
      <c r="A24" s="79" t="s">
        <v>135</v>
      </c>
      <c r="B24" s="76"/>
      <c r="C24" s="76"/>
      <c r="D24" s="76"/>
      <c r="E24" s="76"/>
      <c r="F24" s="76"/>
      <c r="G24" s="76"/>
    </row>
    <row r="25" spans="1:7" ht="24" customHeight="1">
      <c r="A25" s="79" t="s">
        <v>136</v>
      </c>
      <c r="B25" s="80">
        <f>B20+B23</f>
        <v>260</v>
      </c>
      <c r="C25" s="80">
        <f>C20+C23</f>
        <v>240</v>
      </c>
      <c r="D25" s="81">
        <f>B25-C25</f>
        <v>20</v>
      </c>
      <c r="E25" s="80">
        <f>E20+E23</f>
        <v>143</v>
      </c>
      <c r="F25" s="80">
        <f>F20+F23</f>
        <v>161</v>
      </c>
      <c r="G25" s="81" t="s">
        <v>34</v>
      </c>
    </row>
    <row r="26" spans="1:7" ht="24" customHeight="1">
      <c r="A26" s="79" t="s">
        <v>137</v>
      </c>
      <c r="B26" s="80"/>
      <c r="C26" s="80"/>
      <c r="D26" s="82">
        <v>112</v>
      </c>
      <c r="E26" s="80"/>
      <c r="F26" s="80"/>
      <c r="G26" s="82">
        <v>130</v>
      </c>
    </row>
    <row r="27" spans="1:7" ht="24" customHeight="1">
      <c r="A27" s="79" t="s">
        <v>138</v>
      </c>
      <c r="B27" s="80"/>
      <c r="C27" s="80"/>
      <c r="D27" s="82">
        <f>D26+D25</f>
        <v>132</v>
      </c>
      <c r="E27" s="80"/>
      <c r="F27" s="80"/>
      <c r="G27" s="82">
        <f>G26+G25</f>
        <v>112</v>
      </c>
    </row>
    <row r="28" ht="49.5" customHeight="1"/>
    <row r="29" ht="12.75">
      <c r="A29" s="18" t="str">
        <f>CONCATENATE("Дата на съставяне: ",'Общи данни'!B16,"","")</f>
        <v>Дата на съставяне: 17.02.2009 год.</v>
      </c>
    </row>
    <row r="31" spans="1:4" ht="12.75">
      <c r="A31" s="18" t="s">
        <v>143</v>
      </c>
      <c r="B31" s="134" t="s">
        <v>144</v>
      </c>
      <c r="C31" s="134"/>
      <c r="D31" s="134"/>
    </row>
    <row r="32" spans="1:4" ht="12.75">
      <c r="A32" s="18" t="str">
        <f>CONCATENATE("(",'Общи данни'!B20,")")</f>
        <v>(Анна Алексова)</v>
      </c>
      <c r="B32" s="134" t="str">
        <f>CONCATENATE("(",'Общи данни'!B18,")")</f>
        <v>(Анна Десимирова)</v>
      </c>
      <c r="C32" s="134"/>
      <c r="D32" s="134"/>
    </row>
  </sheetData>
  <sheetProtection/>
  <mergeCells count="11">
    <mergeCell ref="A6:G6"/>
    <mergeCell ref="E1:F1"/>
    <mergeCell ref="A4:G4"/>
    <mergeCell ref="A5:G5"/>
    <mergeCell ref="A3:G3"/>
    <mergeCell ref="B31:D31"/>
    <mergeCell ref="B32:D32"/>
    <mergeCell ref="E10:G10"/>
    <mergeCell ref="A7:G7"/>
    <mergeCell ref="A10:A11"/>
    <mergeCell ref="B10:D10"/>
  </mergeCells>
  <printOptions horizontalCentered="1"/>
  <pageMargins left="0.35433070866141736" right="0.15748031496062992" top="0.984251968503937" bottom="0.984251968503937" header="0.5118110236220472" footer="0.5118110236220472"/>
  <pageSetup blackAndWhite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2009-03-27T09:17:29Z</cp:lastPrinted>
  <dcterms:created xsi:type="dcterms:W3CDTF">2003-03-08T14:35:13Z</dcterms:created>
  <dcterms:modified xsi:type="dcterms:W3CDTF">2009-03-27T09:18:52Z</dcterms:modified>
  <cp:category/>
  <cp:version/>
  <cp:contentType/>
  <cp:contentStatus/>
</cp:coreProperties>
</file>